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ts\CANOPE ET CNED - Réaménagement\ARCHITECTURE\PCG\DCE\RENDU - VALIDATION\RENDU DCE 02-10-25\CDPGF\"/>
    </mc:Choice>
  </mc:AlternateContent>
  <xr:revisionPtr revIDLastSave="130" documentId="13_ncr:1_{DF5831CC-E603-4EC9-A7F1-5E66A2BDDDA9}" xr6:coauthVersionLast="47" xr6:coauthVersionMax="47" xr10:uidLastSave="{34267EA7-EF15-49E4-8D80-7F9AEDD4251C}"/>
  <bookViews>
    <workbookView xWindow="-120" yWindow="-120" windowWidth="29040" windowHeight="15840" firstSheet="1" activeTab="1" xr2:uid="{00000000-000D-0000-FFFF-FFFF00000000}"/>
  </bookViews>
  <sheets>
    <sheet name="Lot N°01 Page de garde" sheetId="1" r:id="rId1"/>
    <sheet name="Lot N°01 DEMOLITIONS SECOND OE" sheetId="2" r:id="rId2"/>
  </sheets>
  <definedNames>
    <definedName name="_xlnm.Print_Titles" localSheetId="1">'Lot N°01 DEMOLITIONS SECOND OE'!$1:$1</definedName>
    <definedName name="_xlnm.Print_Area" localSheetId="1">'Lot N°01 DEMOLITIONS SECOND OE'!$A$1:$I$35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2" l="1"/>
  <c r="I11" i="2"/>
  <c r="I21" i="2"/>
  <c r="I19" i="2"/>
  <c r="I12" i="2"/>
  <c r="I9" i="2"/>
  <c r="E25" i="2"/>
  <c r="I18" i="2"/>
  <c r="I13" i="2"/>
  <c r="I14" i="2"/>
  <c r="I16" i="2"/>
  <c r="I17" i="2"/>
  <c r="I20" i="2"/>
  <c r="I22" i="2"/>
  <c r="B26" i="2"/>
  <c r="E26" i="2" l="1"/>
  <c r="E27" i="2"/>
  <c r="E29" i="2"/>
  <c r="E35" i="2"/>
  <c r="E33" i="2"/>
  <c r="I34" i="2" l="1"/>
  <c r="E31" i="2"/>
  <c r="I30" i="2" s="1"/>
</calcChain>
</file>

<file path=xl/sharedStrings.xml><?xml version="1.0" encoding="utf-8"?>
<sst xmlns="http://schemas.openxmlformats.org/spreadsheetml/2006/main" count="106" uniqueCount="79">
  <si>
    <t>U</t>
  </si>
  <si>
    <t>Quantité</t>
  </si>
  <si>
    <t>Quantité entreprise</t>
  </si>
  <si>
    <t>Prix en €</t>
  </si>
  <si>
    <t>Total en €</t>
  </si>
  <si>
    <t>DEMOLITIONS SECOND OEUVRE</t>
  </si>
  <si>
    <t>CH2</t>
  </si>
  <si>
    <t>DEM</t>
  </si>
  <si>
    <t>01.1</t>
  </si>
  <si>
    <t>PRESCRIPTIONS TECHNIQUES D'EXECUTION</t>
  </si>
  <si>
    <t>CH3</t>
  </si>
  <si>
    <t>01.1.2</t>
  </si>
  <si>
    <t>PRESCRIPTIONS PARTICULIERES D'EXECUTION</t>
  </si>
  <si>
    <t>CH4</t>
  </si>
  <si>
    <t>01.1.2.1</t>
  </si>
  <si>
    <t>Travaux en site occupé</t>
  </si>
  <si>
    <t>CH5</t>
  </si>
  <si>
    <t>Plus value pour travail en horaire décalé ou samedi</t>
  </si>
  <si>
    <t xml:space="preserve">H    </t>
  </si>
  <si>
    <t>PM</t>
  </si>
  <si>
    <t>ART</t>
  </si>
  <si>
    <t>000-I375</t>
  </si>
  <si>
    <t>01.2</t>
  </si>
  <si>
    <t>TRAVAUX PREPARATOIRES - PROTECTION - FERMETURE</t>
  </si>
  <si>
    <t>01.2.4</t>
  </si>
  <si>
    <t>Protection des zones de travail</t>
  </si>
  <si>
    <t xml:space="preserve">Ens  </t>
  </si>
  <si>
    <t>000-A712</t>
  </si>
  <si>
    <t>01.3</t>
  </si>
  <si>
    <t>DEMOLITIONS INTERIEURES</t>
  </si>
  <si>
    <t>01.3.1</t>
  </si>
  <si>
    <t>Dépose de cloisons modulaires bois</t>
  </si>
  <si>
    <t xml:space="preserve">m²   </t>
  </si>
  <si>
    <t>000-G770</t>
  </si>
  <si>
    <t>01.3.2</t>
  </si>
  <si>
    <t>Dépose mobiliers intégrés</t>
  </si>
  <si>
    <t>010-A225</t>
  </si>
  <si>
    <t>01.3.3</t>
  </si>
  <si>
    <t>Dépose de plafonds</t>
  </si>
  <si>
    <t>000-A413</t>
  </si>
  <si>
    <t>01.3.4</t>
  </si>
  <si>
    <t>Dépose de l'isolant sur faux plafonds</t>
  </si>
  <si>
    <t>000-H805</t>
  </si>
  <si>
    <t>01.3.5</t>
  </si>
  <si>
    <t>Dépose des portes intérieures dans les cloisons en plaque de plâtre</t>
  </si>
  <si>
    <t xml:space="preserve">U    </t>
  </si>
  <si>
    <t>000-H808</t>
  </si>
  <si>
    <t>01.3.6</t>
  </si>
  <si>
    <t>Dépose des châssis vitrés dans les cloisons en plaque de plâtre</t>
  </si>
  <si>
    <t>000-H809</t>
  </si>
  <si>
    <t>01.3.7</t>
  </si>
  <si>
    <t>Démolition de cloisonnement et doublage</t>
  </si>
  <si>
    <t>000-A411</t>
  </si>
  <si>
    <t>01.3.8</t>
  </si>
  <si>
    <t>Démolition muret</t>
  </si>
  <si>
    <t>000-I369</t>
  </si>
  <si>
    <t>01.3.9</t>
  </si>
  <si>
    <t>Dépose murs mobiles</t>
  </si>
  <si>
    <t>000-I338</t>
  </si>
  <si>
    <t>01.3.10</t>
  </si>
  <si>
    <t>Dépose des revêtements de sol souples</t>
  </si>
  <si>
    <t>000-A488</t>
  </si>
  <si>
    <t>01.3.11</t>
  </si>
  <si>
    <t>Dépose des revêtements de sol stratifié</t>
  </si>
  <si>
    <t>000-H806</t>
  </si>
  <si>
    <t>01.3.12</t>
  </si>
  <si>
    <t>Dépose revêtements carrelage</t>
  </si>
  <si>
    <t>000-G406</t>
  </si>
  <si>
    <t>Montant HT du Lot N°01 DEMOLITIONS SECOND OEUVRE</t>
  </si>
  <si>
    <t>TOTHT</t>
  </si>
  <si>
    <t>20</t>
  </si>
  <si>
    <t>TVA</t>
  </si>
  <si>
    <t>Montant TTC</t>
  </si>
  <si>
    <t>TOTTTC</t>
  </si>
  <si>
    <t xml:space="preserve">Part Cned (66%) - Montant HT du Lot N°01 DEMOLITIONS SECOND OEUVRE		</t>
  </si>
  <si>
    <t>TVA 20%</t>
  </si>
  <si>
    <t xml:space="preserve">Part Cned (66%) - Montant TTC du Lot N°01 DEMOLITIONS SECOND OEUVRE		</t>
  </si>
  <si>
    <t xml:space="preserve">Part Réseau Canopé (34%) - Montant HT du Lot N°01 DEMOLITIONS SECOND OEUVRE		</t>
  </si>
  <si>
    <t xml:space="preserve">Part Réseau Canopé (34%) - Montant TTC du Lot N°01 DEMOLITIONS SECOND OEUVRE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</si>
</sst>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 ##0;\-#,##0"/>
    <numFmt numFmtId="165" formatCode="#,##0.00;\-#,##0.00;"/>
    <numFmt numFmtId="166" formatCode="#,##0.00\ &quot;€&quot;"/>
  </numFmts>
  <fonts count="22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FFFFFF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0606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113">
    <xf numFmtId="0" fontId="0" fillId="0" borderId="0" xfId="0"/>
    <xf numFmtId="0" fontId="17" fillId="0" borderId="8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164" fontId="19" fillId="4" borderId="0" xfId="0" applyNumberFormat="1" applyFont="1" applyFill="1" applyAlignment="1">
      <alignment horizontal="left" vertical="top" wrapText="1"/>
    </xf>
    <xf numFmtId="166" fontId="0" fillId="0" borderId="0" xfId="0" applyNumberFormat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166" fontId="0" fillId="0" borderId="3" xfId="0" applyNumberFormat="1" applyBorder="1" applyAlignment="1">
      <alignment horizontal="right" vertical="center"/>
    </xf>
    <xf numFmtId="166" fontId="0" fillId="0" borderId="5" xfId="0" applyNumberFormat="1" applyBorder="1" applyAlignment="1">
      <alignment horizontal="right" vertical="center"/>
    </xf>
    <xf numFmtId="166" fontId="0" fillId="0" borderId="1" xfId="0" applyNumberFormat="1" applyBorder="1" applyAlignment="1">
      <alignment horizontal="right" vertical="center"/>
    </xf>
    <xf numFmtId="0" fontId="1" fillId="2" borderId="8" xfId="1" applyFill="1" applyBorder="1">
      <alignment horizontal="left" vertical="top" wrapText="1"/>
    </xf>
    <xf numFmtId="0" fontId="0" fillId="0" borderId="0" xfId="0" applyAlignment="1">
      <alignment horizontal="left" vertical="top" wrapText="1"/>
    </xf>
    <xf numFmtId="4" fontId="0" fillId="0" borderId="0" xfId="0" applyNumberFormat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17" fillId="0" borderId="11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164" fontId="0" fillId="0" borderId="14" xfId="0" applyNumberFormat="1" applyFill="1" applyBorder="1" applyAlignment="1" applyProtection="1">
      <alignment horizontal="center" vertical="top" wrapText="1"/>
      <protection locked="0"/>
    </xf>
    <xf numFmtId="165" fontId="0" fillId="0" borderId="14" xfId="0" applyNumberFormat="1" applyFill="1" applyBorder="1" applyAlignment="1" applyProtection="1">
      <alignment horizontal="center" vertical="top" wrapText="1"/>
      <protection locked="0"/>
    </xf>
    <xf numFmtId="0" fontId="0" fillId="0" borderId="15" xfId="0" applyFill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Fill="1" applyBorder="1" applyAlignment="1" applyProtection="1">
      <alignment horizontal="left" vertical="top"/>
      <protection locked="0"/>
    </xf>
    <xf numFmtId="0" fontId="0" fillId="0" borderId="2" xfId="0" applyFill="1" applyBorder="1" applyAlignment="1">
      <alignment horizontal="left" vertical="top" wrapText="1"/>
    </xf>
    <xf numFmtId="0" fontId="0" fillId="0" borderId="1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9" xfId="0" applyNumberFormat="1" applyFill="1" applyBorder="1" applyAlignment="1" applyProtection="1">
      <alignment horizontal="center" vertical="top" wrapText="1"/>
      <protection locked="0"/>
    </xf>
    <xf numFmtId="165" fontId="0" fillId="0" borderId="19" xfId="0" applyNumberFormat="1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>
      <alignment horizontal="center" vertical="top" wrapText="1"/>
    </xf>
    <xf numFmtId="0" fontId="17" fillId="0" borderId="12" xfId="0" applyFont="1" applyBorder="1" applyAlignment="1">
      <alignment horizontal="right" vertical="top" wrapText="1"/>
    </xf>
    <xf numFmtId="0" fontId="0" fillId="0" borderId="12" xfId="0" applyBorder="1" applyAlignment="1">
      <alignment horizontal="right" vertical="top" wrapText="1"/>
    </xf>
    <xf numFmtId="0" fontId="0" fillId="0" borderId="10" xfId="0" applyFill="1" applyBorder="1" applyAlignment="1">
      <alignment horizontal="right" vertical="top" wrapText="1"/>
    </xf>
    <xf numFmtId="165" fontId="0" fillId="5" borderId="20" xfId="0" applyNumberFormat="1" applyFill="1" applyBorder="1" applyAlignment="1" applyProtection="1">
      <alignment horizontal="right" vertical="top" wrapText="1"/>
      <protection locked="0"/>
    </xf>
    <xf numFmtId="0" fontId="0" fillId="5" borderId="20" xfId="0" applyFill="1" applyBorder="1" applyAlignment="1">
      <alignment horizontal="right" vertical="top" wrapText="1"/>
    </xf>
    <xf numFmtId="0" fontId="0" fillId="5" borderId="18" xfId="0" applyFill="1" applyBorder="1" applyAlignment="1">
      <alignment horizontal="left" vertical="top" wrapText="1"/>
    </xf>
    <xf numFmtId="0" fontId="0" fillId="5" borderId="14" xfId="0" applyFill="1" applyBorder="1" applyAlignment="1">
      <alignment horizontal="center" vertical="top" wrapText="1"/>
    </xf>
    <xf numFmtId="0" fontId="0" fillId="5" borderId="19" xfId="0" applyFill="1" applyBorder="1" applyAlignment="1">
      <alignment horizontal="center" vertical="top" wrapText="1"/>
    </xf>
    <xf numFmtId="2" fontId="1" fillId="3" borderId="8" xfId="1" applyNumberFormat="1" applyFill="1" applyBorder="1">
      <alignment horizontal="left" vertical="top" wrapText="1"/>
    </xf>
    <xf numFmtId="2" fontId="1" fillId="4" borderId="5" xfId="1" applyNumberFormat="1" applyFill="1" applyBorder="1">
      <alignment horizontal="left" vertical="top" wrapText="1"/>
    </xf>
    <xf numFmtId="2" fontId="1" fillId="4" borderId="4" xfId="1" applyNumberFormat="1" applyFill="1" applyBorder="1">
      <alignment horizontal="left" vertical="top" wrapText="1"/>
    </xf>
    <xf numFmtId="2" fontId="1" fillId="0" borderId="2" xfId="1" applyNumberFormat="1" applyFill="1" applyBorder="1">
      <alignment horizontal="left" vertical="top" wrapText="1"/>
    </xf>
    <xf numFmtId="2" fontId="1" fillId="0" borderId="8" xfId="1" applyNumberFormat="1" applyFill="1" applyBorder="1">
      <alignment horizontal="left" vertical="top" wrapText="1"/>
    </xf>
    <xf numFmtId="2" fontId="1" fillId="0" borderId="5" xfId="1" applyNumberFormat="1" applyFill="1" applyBorder="1">
      <alignment horizontal="left" vertical="top" wrapText="1"/>
    </xf>
    <xf numFmtId="2" fontId="1" fillId="0" borderId="4" xfId="1" applyNumberFormat="1" applyFill="1" applyBorder="1">
      <alignment horizontal="left" vertical="top" wrapText="1"/>
    </xf>
    <xf numFmtId="49" fontId="1" fillId="3" borderId="8" xfId="1" applyNumberFormat="1" applyFill="1" applyBorder="1">
      <alignment horizontal="left" vertical="top" wrapText="1"/>
    </xf>
    <xf numFmtId="166" fontId="0" fillId="0" borderId="35" xfId="0" applyNumberFormat="1" applyBorder="1" applyAlignment="1">
      <alignment horizontal="right" vertical="center"/>
    </xf>
    <xf numFmtId="166" fontId="0" fillId="0" borderId="46" xfId="0" applyNumberFormat="1" applyBorder="1" applyAlignment="1">
      <alignment horizontal="right" vertical="center"/>
    </xf>
    <xf numFmtId="166" fontId="0" fillId="0" borderId="20" xfId="0" applyNumberFormat="1" applyFill="1" applyBorder="1" applyAlignment="1" applyProtection="1">
      <alignment horizontal="right" vertical="top" wrapText="1"/>
      <protection locked="0"/>
    </xf>
    <xf numFmtId="0" fontId="0" fillId="5" borderId="47" xfId="0" applyFill="1" applyBorder="1"/>
    <xf numFmtId="166" fontId="0" fillId="0" borderId="14" xfId="0" applyNumberFormat="1" applyFill="1" applyBorder="1" applyAlignment="1" applyProtection="1">
      <alignment horizontal="center" vertical="top" wrapText="1"/>
      <protection locked="0"/>
    </xf>
    <xf numFmtId="0" fontId="21" fillId="0" borderId="18" xfId="0" applyFont="1" applyFill="1" applyBorder="1" applyAlignment="1" applyProtection="1">
      <alignment horizontal="left" vertical="top"/>
      <protection locked="0"/>
    </xf>
    <xf numFmtId="165" fontId="21" fillId="0" borderId="14" xfId="0" applyNumberFormat="1" applyFont="1" applyFill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20" fillId="0" borderId="36" xfId="0" applyFont="1" applyBorder="1" applyAlignment="1">
      <alignment horizontal="left" wrapText="1"/>
    </xf>
    <xf numFmtId="0" fontId="20" fillId="0" borderId="37" xfId="0" applyFont="1" applyBorder="1" applyAlignment="1">
      <alignment horizontal="left" wrapText="1"/>
    </xf>
    <xf numFmtId="0" fontId="20" fillId="0" borderId="31" xfId="0" applyFont="1" applyBorder="1" applyAlignment="1">
      <alignment horizontal="left" wrapText="1"/>
    </xf>
    <xf numFmtId="166" fontId="0" fillId="0" borderId="31" xfId="0" applyNumberForma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166" fontId="0" fillId="0" borderId="32" xfId="0" applyNumberFormat="1" applyBorder="1" applyAlignment="1">
      <alignment horizontal="right" vertical="center"/>
    </xf>
    <xf numFmtId="0" fontId="20" fillId="0" borderId="33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20" fillId="0" borderId="24" xfId="0" applyFont="1" applyBorder="1" applyAlignment="1">
      <alignment horizontal="left" wrapText="1"/>
    </xf>
    <xf numFmtId="166" fontId="0" fillId="0" borderId="24" xfId="0" applyNumberFormat="1" applyBorder="1" applyAlignment="1">
      <alignment horizontal="right" vertical="center"/>
    </xf>
    <xf numFmtId="166" fontId="0" fillId="0" borderId="22" xfId="0" applyNumberFormat="1" applyBorder="1" applyAlignment="1">
      <alignment horizontal="right" vertical="center"/>
    </xf>
    <xf numFmtId="166" fontId="0" fillId="0" borderId="25" xfId="0" applyNumberFormat="1" applyBorder="1" applyAlignment="1">
      <alignment horizontal="right" vertical="center"/>
    </xf>
    <xf numFmtId="166" fontId="0" fillId="0" borderId="38" xfId="0" applyNumberFormat="1" applyBorder="1" applyAlignment="1">
      <alignment horizontal="right" vertical="center"/>
    </xf>
    <xf numFmtId="166" fontId="0" fillId="0" borderId="39" xfId="0" applyNumberFormat="1" applyBorder="1" applyAlignment="1">
      <alignment horizontal="right" vertical="center"/>
    </xf>
    <xf numFmtId="166" fontId="0" fillId="0" borderId="40" xfId="0" applyNumberFormat="1" applyBorder="1" applyAlignment="1">
      <alignment horizontal="right" vertical="center"/>
    </xf>
    <xf numFmtId="0" fontId="20" fillId="0" borderId="41" xfId="0" applyFont="1" applyBorder="1" applyAlignment="1">
      <alignment horizontal="left" wrapText="1"/>
    </xf>
    <xf numFmtId="0" fontId="20" fillId="0" borderId="42" xfId="0" applyFont="1" applyBorder="1" applyAlignment="1">
      <alignment horizontal="left" wrapText="1"/>
    </xf>
    <xf numFmtId="0" fontId="20" fillId="0" borderId="43" xfId="0" applyFont="1" applyBorder="1" applyAlignment="1">
      <alignment horizontal="left" wrapText="1"/>
    </xf>
    <xf numFmtId="166" fontId="0" fillId="0" borderId="43" xfId="0" applyNumberFormat="1" applyBorder="1" applyAlignment="1">
      <alignment horizontal="right" vertical="center"/>
    </xf>
    <xf numFmtId="166" fontId="0" fillId="0" borderId="44" xfId="0" applyNumberFormat="1" applyBorder="1" applyAlignment="1">
      <alignment horizontal="right" vertical="center"/>
    </xf>
    <xf numFmtId="166" fontId="0" fillId="0" borderId="45" xfId="0" applyNumberFormat="1" applyBorder="1" applyAlignment="1">
      <alignment horizontal="right" vertical="center"/>
    </xf>
    <xf numFmtId="0" fontId="20" fillId="0" borderId="26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166" fontId="17" fillId="0" borderId="31" xfId="0" applyNumberFormat="1" applyFont="1" applyFill="1" applyBorder="1" applyAlignment="1">
      <alignment horizontal="right" vertical="top" wrapText="1"/>
    </xf>
    <xf numFmtId="166" fontId="17" fillId="0" borderId="29" xfId="0" applyNumberFormat="1" applyFont="1" applyFill="1" applyBorder="1" applyAlignment="1">
      <alignment horizontal="right" vertical="top" wrapText="1"/>
    </xf>
    <xf numFmtId="166" fontId="17" fillId="0" borderId="32" xfId="0" applyNumberFormat="1" applyFont="1" applyFill="1" applyBorder="1" applyAlignment="1">
      <alignment horizontal="right" vertical="top" wrapText="1"/>
    </xf>
    <xf numFmtId="0" fontId="17" fillId="0" borderId="26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7" fillId="0" borderId="21" xfId="0" applyFont="1" applyFill="1" applyBorder="1" applyAlignment="1">
      <alignment horizontal="left" vertical="top" wrapText="1"/>
    </xf>
    <xf numFmtId="0" fontId="17" fillId="0" borderId="22" xfId="0" applyFont="1" applyFill="1" applyBorder="1" applyAlignment="1">
      <alignment horizontal="left" vertical="top" wrapText="1"/>
    </xf>
    <xf numFmtId="0" fontId="17" fillId="0" borderId="23" xfId="0" applyFont="1" applyFill="1" applyBorder="1" applyAlignment="1">
      <alignment horizontal="left" vertical="top" wrapText="1"/>
    </xf>
    <xf numFmtId="0" fontId="17" fillId="0" borderId="28" xfId="0" applyFont="1" applyFill="1" applyBorder="1" applyAlignment="1">
      <alignment horizontal="left" vertical="top" wrapText="1"/>
    </xf>
    <xf numFmtId="0" fontId="17" fillId="0" borderId="29" xfId="0" applyFont="1" applyFill="1" applyBorder="1" applyAlignment="1">
      <alignment horizontal="left" vertical="top" wrapText="1"/>
    </xf>
    <xf numFmtId="0" fontId="17" fillId="0" borderId="30" xfId="0" applyFont="1" applyFill="1" applyBorder="1" applyAlignment="1">
      <alignment horizontal="left" vertical="top" wrapText="1"/>
    </xf>
    <xf numFmtId="166" fontId="17" fillId="0" borderId="24" xfId="0" applyNumberFormat="1" applyFont="1" applyFill="1" applyBorder="1" applyAlignment="1">
      <alignment horizontal="right" vertical="top" wrapText="1"/>
    </xf>
    <xf numFmtId="166" fontId="17" fillId="0" borderId="22" xfId="0" applyNumberFormat="1" applyFont="1" applyFill="1" applyBorder="1" applyAlignment="1">
      <alignment horizontal="right" vertical="top" wrapText="1"/>
    </xf>
    <xf numFmtId="166" fontId="17" fillId="0" borderId="25" xfId="0" applyNumberFormat="1" applyFont="1" applyFill="1" applyBorder="1" applyAlignment="1">
      <alignment horizontal="right" vertical="top" wrapText="1"/>
    </xf>
    <xf numFmtId="166" fontId="17" fillId="0" borderId="8" xfId="0" applyNumberFormat="1" applyFont="1" applyFill="1" applyBorder="1" applyAlignment="1">
      <alignment horizontal="right" vertical="top" wrapText="1"/>
    </xf>
    <xf numFmtId="166" fontId="17" fillId="0" borderId="7" xfId="0" applyNumberFormat="1" applyFont="1" applyFill="1" applyBorder="1" applyAlignment="1">
      <alignment horizontal="right" vertical="top" wrapText="1"/>
    </xf>
    <xf numFmtId="166" fontId="17" fillId="0" borderId="27" xfId="0" applyNumberFormat="1" applyFont="1" applyFill="1" applyBorder="1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2" borderId="7" xfId="6" applyBorder="1" applyAlignment="1">
      <alignment horizontal="left" vertical="top" wrapText="1"/>
    </xf>
    <xf numFmtId="0" fontId="5" fillId="3" borderId="7" xfId="10" applyBorder="1" applyAlignment="1">
      <alignment horizontal="left" vertical="top" wrapText="1"/>
    </xf>
    <xf numFmtId="0" fontId="2" fillId="0" borderId="1" xfId="14" applyFill="1" applyBorder="1" applyAlignment="1">
      <alignment horizontal="left" vertical="top" wrapText="1"/>
    </xf>
    <xf numFmtId="0" fontId="9" fillId="0" borderId="0" xfId="18" applyFill="1" applyAlignment="1">
      <alignment horizontal="left" vertical="top" wrapText="1"/>
    </xf>
    <xf numFmtId="0" fontId="10" fillId="0" borderId="3" xfId="26" applyFill="1" applyBorder="1" applyAlignment="1">
      <alignment horizontal="left" vertical="top" wrapText="1"/>
    </xf>
    <xf numFmtId="0" fontId="5" fillId="5" borderId="7" xfId="10" applyFill="1" applyBorder="1" applyAlignment="1">
      <alignment horizontal="left" vertical="top" wrapText="1"/>
    </xf>
    <xf numFmtId="0" fontId="10" fillId="0" borderId="7" xfId="26" applyFill="1" applyBorder="1" applyAlignment="1">
      <alignment horizontal="left" vertical="top" wrapText="1"/>
    </xf>
    <xf numFmtId="0" fontId="10" fillId="0" borderId="1" xfId="26" applyFill="1" applyBorder="1" applyAlignment="1">
      <alignment horizontal="left" vertical="top" wrapText="1"/>
    </xf>
    <xf numFmtId="0" fontId="10" fillId="0" borderId="0" xfId="26" applyFill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144000</xdr:colOff>
      <xdr:row>0</xdr:row>
      <xdr:rowOff>97200</xdr:rowOff>
    </xdr:from>
    <xdr:to>
      <xdr:col>0</xdr:col>
      <xdr:colOff>2520000</xdr:colOff>
      <xdr:row>9</xdr:row>
      <xdr:rowOff>67500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00" y="97200"/>
          <a:ext cx="67" cy="47"/>
        </a:xfrm>
        <a:prstGeom prst="rect">
          <a:avLst/>
        </a:prstGeom>
      </xdr:spPr>
    </xdr:pic>
    <xdr:clientData/>
  </xdr:twoCellAnchor>
  <xdr:twoCellAnchor editAs="absolute">
    <xdr:from>
      <xdr:col>0</xdr:col>
      <xdr:colOff>144000</xdr:colOff>
      <xdr:row>7</xdr:row>
      <xdr:rowOff>156900</xdr:rowOff>
    </xdr:from>
    <xdr:to>
      <xdr:col>0</xdr:col>
      <xdr:colOff>2556000</xdr:colOff>
      <xdr:row>48</xdr:row>
      <xdr:rowOff>73800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5800" y="1490400"/>
          <a:ext cx="2430000" cy="77274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200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D'OUVRAGE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MAITRISE D'OEUVRE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ENZO&amp;ROSSO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113 Boulevard de Lamasquère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31600 - MURET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81 20 16 27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nathalie.estival@enzo-rosso.fr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STRUCTURE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75 21 21 94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lk.setes@setes.fr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CFA CFO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70 53 96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jf.setes@setes.fr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CVC PLOMBERIE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SETES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14 avenue des Tilleuls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65000 - TARBES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43 18 44 29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cd.setes@setes.fr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D'ETUDES ACOUSTIQUES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GAMBA ACOUSTIQUE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160 rue du Colombier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31670 - LABEGE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28 41 04 67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aymeric.naze@gamba.fr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BUREAU DE CONTROLE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25 74 22 60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noemie.peronne@btp-consultants.fr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900" b="1" i="0">
              <a:solidFill>
                <a:srgbClr val="000000"/>
              </a:solidFill>
              <a:latin typeface="Century Gothic"/>
            </a:rPr>
            <a:t>SPS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BTP CONSULTANTS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83 chemin Ribaute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31400 - TOULOUSE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Tel : 06 08 76 14 35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Email : rolando.postiga@btp-consultants.fr</a:t>
          </a:r>
        </a:p>
      </xdr:txBody>
    </xdr:sp>
    <xdr:clientData/>
  </xdr:twoCellAnchor>
  <xdr:twoCellAnchor editAs="absolute">
    <xdr:from>
      <xdr:col>0</xdr:col>
      <xdr:colOff>2700000</xdr:colOff>
      <xdr:row>33</xdr:row>
      <xdr:rowOff>15300</xdr:rowOff>
    </xdr:from>
    <xdr:to>
      <xdr:col>0</xdr:col>
      <xdr:colOff>6588000</xdr:colOff>
      <xdr:row>38</xdr:row>
      <xdr:rowOff>132000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705400" y="6301800"/>
          <a:ext cx="3888000" cy="10692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CNED &amp; RESEAU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31051 - TOULOUSE</a:t>
          </a: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  <a:p>
          <a:pPr algn="ctr"/>
          <a:endParaRPr sz="1000">
            <a:solidFill>
              <a:srgbClr val="000000"/>
            </a:solidFill>
            <a:latin typeface="Century Gothic"/>
          </a:endParaRPr>
        </a:p>
      </xdr:txBody>
    </xdr:sp>
    <xdr:clientData/>
  </xdr:twoCellAnchor>
  <xdr:twoCellAnchor editAs="absolute">
    <xdr:from>
      <xdr:col>0</xdr:col>
      <xdr:colOff>2664000</xdr:colOff>
      <xdr:row>21</xdr:row>
      <xdr:rowOff>17100</xdr:rowOff>
    </xdr:from>
    <xdr:to>
      <xdr:col>0</xdr:col>
      <xdr:colOff>6588000</xdr:colOff>
      <xdr:row>23</xdr:row>
      <xdr:rowOff>170700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673000" y="4017600"/>
          <a:ext cx="3936600" cy="5346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REAMENAGEMENT DES ESPACES DE TRAVAIL CNED &amp; CANOPE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 allée Antonio Machado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31051  -  TOULOUSE</a:t>
          </a:r>
        </a:p>
      </xdr:txBody>
    </xdr:sp>
    <xdr:clientData/>
  </xdr:twoCellAnchor>
  <xdr:twoCellAnchor editAs="absolute">
    <xdr:from>
      <xdr:col>0</xdr:col>
      <xdr:colOff>2664000</xdr:colOff>
      <xdr:row>39</xdr:row>
      <xdr:rowOff>54900</xdr:rowOff>
    </xdr:from>
    <xdr:to>
      <xdr:col>0</xdr:col>
      <xdr:colOff>6588000</xdr:colOff>
      <xdr:row>43</xdr:row>
      <xdr:rowOff>102900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89200" y="74844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CDPGF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DCE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Century Gothic"/>
            </a:rPr>
            <a:t>02/10/2025</a:t>
          </a:r>
        </a:p>
      </xdr:txBody>
    </xdr:sp>
    <xdr:clientData/>
  </xdr:twoCellAnchor>
  <xdr:twoCellAnchor editAs="absolute">
    <xdr:from>
      <xdr:col>0</xdr:col>
      <xdr:colOff>2664000</xdr:colOff>
      <xdr:row>44</xdr:row>
      <xdr:rowOff>42000</xdr:rowOff>
    </xdr:from>
    <xdr:to>
      <xdr:col>0</xdr:col>
      <xdr:colOff>6588000</xdr:colOff>
      <xdr:row>48</xdr:row>
      <xdr:rowOff>90000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89200" y="8424000"/>
          <a:ext cx="3904200" cy="810000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Century Gothic"/>
            </a:rPr>
            <a:t>Lot N°01 DEMOLITIONS SECOND OEUVRE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4C575-9321-403C-A7A8-9ABB9BDA9160}">
  <sheetPr>
    <pageSetUpPr fitToPage="1"/>
  </sheetPr>
  <dimension ref="A1"/>
  <sheetViews>
    <sheetView showGridLines="0" topLeftCell="A21" workbookViewId="0">
      <selection activeCell="M17" sqref="M17"/>
    </sheetView>
  </sheetViews>
  <sheetFormatPr defaultColWidth="10.7109375" defaultRowHeight="1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CD56D-F19D-4DEF-AE2F-4D0813174A9D}">
  <sheetPr>
    <pageSetUpPr fitToPage="1"/>
  </sheetPr>
  <dimension ref="A1:AAA35"/>
  <sheetViews>
    <sheetView showGridLines="0" tabSelected="1" workbookViewId="0">
      <pane xSplit="4" ySplit="1" topLeftCell="E2" activePane="bottomRight" state="frozen"/>
      <selection pane="bottomRight" activeCell="I16" sqref="I16"/>
      <selection pane="bottomLeft" activeCell="A2" sqref="A2"/>
      <selection pane="topRight" activeCell="E1" sqref="E1"/>
    </sheetView>
  </sheetViews>
  <sheetFormatPr defaultColWidth="10.7109375" defaultRowHeight="15"/>
  <cols>
    <col min="1" max="1" width="9.7109375" customWidth="1"/>
    <col min="2" max="2" width="21.7109375" customWidth="1"/>
    <col min="3" max="3" width="18.7109375" customWidth="1"/>
    <col min="4" max="4" width="10.7109375" customWidth="1"/>
    <col min="5" max="5" width="4.7109375" customWidth="1"/>
    <col min="6" max="8" width="10.7109375" customWidth="1"/>
    <col min="9" max="9" width="12.140625" customWidth="1"/>
    <col min="10" max="10" width="10.7109375" customWidth="1"/>
    <col min="702" max="704" width="10.7109375" customWidth="1"/>
  </cols>
  <sheetData>
    <row r="1" spans="1:703" ht="30">
      <c r="A1" s="1"/>
      <c r="B1" s="57"/>
      <c r="C1" s="58"/>
      <c r="D1" s="59"/>
      <c r="E1" s="24" t="s">
        <v>0</v>
      </c>
      <c r="F1" s="19" t="s">
        <v>1</v>
      </c>
      <c r="G1" s="29" t="s">
        <v>2</v>
      </c>
      <c r="H1" s="19" t="s">
        <v>3</v>
      </c>
      <c r="I1" s="34" t="s">
        <v>4</v>
      </c>
      <c r="J1" s="2"/>
    </row>
    <row r="2" spans="1:703">
      <c r="A2" s="3"/>
      <c r="B2" s="4"/>
      <c r="C2" s="4"/>
      <c r="D2" s="4"/>
      <c r="E2" s="25"/>
      <c r="F2" s="20"/>
      <c r="G2" s="30"/>
      <c r="H2" s="28"/>
      <c r="I2" s="35"/>
      <c r="J2" s="16"/>
    </row>
    <row r="3" spans="1:703" ht="15" customHeight="1">
      <c r="A3" s="15"/>
      <c r="B3" s="104" t="s">
        <v>5</v>
      </c>
      <c r="C3" s="104"/>
      <c r="D3" s="104"/>
      <c r="E3" s="104"/>
      <c r="F3" s="104"/>
      <c r="G3" s="104"/>
      <c r="H3" s="104"/>
      <c r="I3" s="104"/>
      <c r="J3" s="16"/>
      <c r="ZZ3" t="s">
        <v>6</v>
      </c>
      <c r="AAA3" s="5" t="s">
        <v>7</v>
      </c>
    </row>
    <row r="4" spans="1:703" ht="15" customHeight="1">
      <c r="A4" s="49" t="s">
        <v>8</v>
      </c>
      <c r="B4" s="105" t="s">
        <v>9</v>
      </c>
      <c r="C4" s="105"/>
      <c r="D4" s="105"/>
      <c r="E4" s="39"/>
      <c r="F4" s="40"/>
      <c r="G4" s="41"/>
      <c r="H4" s="40"/>
      <c r="I4" s="38"/>
      <c r="J4" s="16"/>
      <c r="ZZ4" t="s">
        <v>10</v>
      </c>
      <c r="AAA4" s="5"/>
    </row>
    <row r="5" spans="1:703" ht="15" customHeight="1">
      <c r="A5" s="43" t="s">
        <v>11</v>
      </c>
      <c r="B5" s="106" t="s">
        <v>12</v>
      </c>
      <c r="C5" s="106"/>
      <c r="D5" s="106"/>
      <c r="E5" s="39"/>
      <c r="F5" s="40"/>
      <c r="G5" s="41"/>
      <c r="H5" s="40"/>
      <c r="I5" s="38"/>
      <c r="J5" s="16"/>
      <c r="ZZ5" t="s">
        <v>13</v>
      </c>
      <c r="AAA5" s="5"/>
    </row>
    <row r="6" spans="1:703" ht="15" customHeight="1">
      <c r="A6" s="44" t="s">
        <v>14</v>
      </c>
      <c r="B6" s="107" t="s">
        <v>15</v>
      </c>
      <c r="C6" s="107"/>
      <c r="D6" s="107"/>
      <c r="E6" s="39"/>
      <c r="F6" s="40"/>
      <c r="G6" s="41"/>
      <c r="H6" s="40"/>
      <c r="I6" s="53"/>
      <c r="J6" s="16"/>
      <c r="ZZ6" t="s">
        <v>16</v>
      </c>
      <c r="AAA6" s="5"/>
    </row>
    <row r="7" spans="1:703" ht="15" customHeight="1">
      <c r="A7" s="45"/>
      <c r="B7" s="108" t="s">
        <v>17</v>
      </c>
      <c r="C7" s="108"/>
      <c r="D7" s="108"/>
      <c r="E7" s="26" t="s">
        <v>18</v>
      </c>
      <c r="F7" s="21" t="s">
        <v>19</v>
      </c>
      <c r="G7" s="31" t="s">
        <v>19</v>
      </c>
      <c r="H7" s="54">
        <v>0</v>
      </c>
      <c r="I7" s="38"/>
      <c r="J7" s="16"/>
      <c r="ZZ7" t="s">
        <v>20</v>
      </c>
      <c r="AAA7" s="5" t="s">
        <v>21</v>
      </c>
    </row>
    <row r="8" spans="1:703" ht="28.9" customHeight="1">
      <c r="A8" s="42" t="s">
        <v>22</v>
      </c>
      <c r="B8" s="109" t="s">
        <v>23</v>
      </c>
      <c r="C8" s="109"/>
      <c r="D8" s="109"/>
      <c r="E8" s="39"/>
      <c r="F8" s="40"/>
      <c r="G8" s="41"/>
      <c r="H8" s="40"/>
      <c r="I8" s="38"/>
      <c r="J8" s="16"/>
      <c r="ZZ8" t="s">
        <v>10</v>
      </c>
      <c r="AAA8" s="5"/>
    </row>
    <row r="9" spans="1:703" ht="15" customHeight="1">
      <c r="A9" s="46" t="s">
        <v>24</v>
      </c>
      <c r="B9" s="110" t="s">
        <v>25</v>
      </c>
      <c r="C9" s="102"/>
      <c r="D9" s="102"/>
      <c r="E9" s="26" t="s">
        <v>26</v>
      </c>
      <c r="F9" s="21">
        <v>1</v>
      </c>
      <c r="G9" s="31"/>
      <c r="H9" s="54"/>
      <c r="I9" s="52">
        <f>G9*H9</f>
        <v>0</v>
      </c>
      <c r="J9" s="16"/>
      <c r="ZZ9" t="s">
        <v>20</v>
      </c>
      <c r="AAA9" s="5" t="s">
        <v>27</v>
      </c>
    </row>
    <row r="10" spans="1:703" ht="15" customHeight="1">
      <c r="A10" s="42" t="s">
        <v>28</v>
      </c>
      <c r="B10" s="109" t="s">
        <v>29</v>
      </c>
      <c r="C10" s="109"/>
      <c r="D10" s="109"/>
      <c r="E10" s="39"/>
      <c r="F10" s="40"/>
      <c r="G10" s="41"/>
      <c r="H10" s="40"/>
      <c r="I10" s="37"/>
      <c r="J10" s="16"/>
      <c r="ZZ10" t="s">
        <v>10</v>
      </c>
      <c r="AAA10" s="5"/>
    </row>
    <row r="11" spans="1:703" ht="15" customHeight="1">
      <c r="A11" s="47" t="s">
        <v>30</v>
      </c>
      <c r="B11" s="111" t="s">
        <v>31</v>
      </c>
      <c r="C11" s="103"/>
      <c r="D11" s="103"/>
      <c r="E11" s="26" t="s">
        <v>32</v>
      </c>
      <c r="F11" s="22">
        <v>730</v>
      </c>
      <c r="G11" s="32"/>
      <c r="H11" s="54"/>
      <c r="I11" s="52">
        <f>G11*H11</f>
        <v>0</v>
      </c>
      <c r="J11" s="16"/>
      <c r="ZZ11" t="s">
        <v>20</v>
      </c>
      <c r="AAA11" s="5" t="s">
        <v>33</v>
      </c>
    </row>
    <row r="12" spans="1:703" ht="15" customHeight="1">
      <c r="A12" s="48" t="s">
        <v>34</v>
      </c>
      <c r="B12" s="112" t="s">
        <v>35</v>
      </c>
      <c r="C12" s="112"/>
      <c r="D12" s="112"/>
      <c r="E12" s="26" t="s">
        <v>26</v>
      </c>
      <c r="F12" s="22">
        <v>2</v>
      </c>
      <c r="G12" s="32"/>
      <c r="H12" s="54"/>
      <c r="I12" s="52">
        <f>G12*H12</f>
        <v>0</v>
      </c>
      <c r="J12" s="16"/>
      <c r="ZZ12" t="s">
        <v>20</v>
      </c>
      <c r="AAA12" s="5" t="s">
        <v>36</v>
      </c>
    </row>
    <row r="13" spans="1:703" ht="15" customHeight="1">
      <c r="A13" s="48" t="s">
        <v>37</v>
      </c>
      <c r="B13" s="112" t="s">
        <v>38</v>
      </c>
      <c r="C13" s="112"/>
      <c r="D13" s="112"/>
      <c r="E13" s="26" t="s">
        <v>32</v>
      </c>
      <c r="F13" s="22">
        <v>2200</v>
      </c>
      <c r="G13" s="32"/>
      <c r="H13" s="54"/>
      <c r="I13" s="52">
        <f t="shared" ref="I10:I22" si="0">G13*H13</f>
        <v>0</v>
      </c>
      <c r="J13" s="17"/>
      <c r="ZZ13" t="s">
        <v>20</v>
      </c>
      <c r="AAA13" s="5" t="s">
        <v>39</v>
      </c>
    </row>
    <row r="14" spans="1:703" ht="15" customHeight="1">
      <c r="A14" s="48" t="s">
        <v>40</v>
      </c>
      <c r="B14" s="112" t="s">
        <v>41</v>
      </c>
      <c r="C14" s="112"/>
      <c r="D14" s="112"/>
      <c r="E14" s="26" t="s">
        <v>32</v>
      </c>
      <c r="F14" s="22">
        <v>1200</v>
      </c>
      <c r="G14" s="32"/>
      <c r="H14" s="54"/>
      <c r="I14" s="52">
        <f t="shared" si="0"/>
        <v>0</v>
      </c>
      <c r="J14" s="17"/>
      <c r="ZZ14" t="s">
        <v>20</v>
      </c>
      <c r="AAA14" s="5" t="s">
        <v>42</v>
      </c>
    </row>
    <row r="15" spans="1:703" ht="23.85" customHeight="1">
      <c r="A15" s="48" t="s">
        <v>43</v>
      </c>
      <c r="B15" s="112" t="s">
        <v>44</v>
      </c>
      <c r="C15" s="112"/>
      <c r="D15" s="112"/>
      <c r="E15" s="26" t="s">
        <v>45</v>
      </c>
      <c r="F15" s="22">
        <v>61</v>
      </c>
      <c r="G15" s="32"/>
      <c r="H15" s="54"/>
      <c r="I15" s="52">
        <f>G15*H15</f>
        <v>0</v>
      </c>
      <c r="J15" s="16"/>
      <c r="ZZ15" t="s">
        <v>20</v>
      </c>
      <c r="AAA15" s="5" t="s">
        <v>46</v>
      </c>
    </row>
    <row r="16" spans="1:703" ht="23.85" customHeight="1">
      <c r="A16" s="48" t="s">
        <v>47</v>
      </c>
      <c r="B16" s="112" t="s">
        <v>48</v>
      </c>
      <c r="C16" s="112"/>
      <c r="D16" s="112"/>
      <c r="E16" s="26" t="s">
        <v>45</v>
      </c>
      <c r="F16" s="22">
        <v>11</v>
      </c>
      <c r="G16" s="32"/>
      <c r="H16" s="54"/>
      <c r="I16" s="52">
        <f t="shared" si="0"/>
        <v>0</v>
      </c>
      <c r="J16" s="16"/>
      <c r="ZZ16" t="s">
        <v>20</v>
      </c>
      <c r="AAA16" s="5" t="s">
        <v>49</v>
      </c>
    </row>
    <row r="17" spans="1:703" ht="15" customHeight="1">
      <c r="A17" s="48" t="s">
        <v>50</v>
      </c>
      <c r="B17" s="112" t="s">
        <v>51</v>
      </c>
      <c r="C17" s="112"/>
      <c r="D17" s="112"/>
      <c r="E17" s="26" t="s">
        <v>32</v>
      </c>
      <c r="F17" s="22">
        <v>1290</v>
      </c>
      <c r="G17" s="32"/>
      <c r="H17" s="54"/>
      <c r="I17" s="52">
        <f t="shared" si="0"/>
        <v>0</v>
      </c>
      <c r="J17" s="17"/>
      <c r="ZZ17" t="s">
        <v>20</v>
      </c>
      <c r="AAA17" s="5" t="s">
        <v>52</v>
      </c>
    </row>
    <row r="18" spans="1:703" ht="15" customHeight="1">
      <c r="A18" s="48" t="s">
        <v>53</v>
      </c>
      <c r="B18" s="112" t="s">
        <v>54</v>
      </c>
      <c r="C18" s="112"/>
      <c r="D18" s="112"/>
      <c r="E18" s="55" t="s">
        <v>32</v>
      </c>
      <c r="F18" s="56">
        <v>4.5</v>
      </c>
      <c r="G18" s="32"/>
      <c r="H18" s="54"/>
      <c r="I18" s="52">
        <f t="shared" si="0"/>
        <v>0</v>
      </c>
      <c r="J18" s="16"/>
      <c r="ZZ18" t="s">
        <v>20</v>
      </c>
      <c r="AAA18" s="5" t="s">
        <v>55</v>
      </c>
    </row>
    <row r="19" spans="1:703" ht="15" customHeight="1">
      <c r="A19" s="48" t="s">
        <v>56</v>
      </c>
      <c r="B19" s="112" t="s">
        <v>57</v>
      </c>
      <c r="C19" s="112"/>
      <c r="D19" s="112"/>
      <c r="E19" s="26" t="s">
        <v>26</v>
      </c>
      <c r="F19" s="22">
        <v>2</v>
      </c>
      <c r="G19" s="32"/>
      <c r="H19" s="54"/>
      <c r="I19" s="52">
        <f>G19*H19</f>
        <v>0</v>
      </c>
      <c r="J19" s="16"/>
      <c r="ZZ19" t="s">
        <v>20</v>
      </c>
      <c r="AAA19" s="5" t="s">
        <v>58</v>
      </c>
    </row>
    <row r="20" spans="1:703" ht="15" customHeight="1">
      <c r="A20" s="48" t="s">
        <v>59</v>
      </c>
      <c r="B20" s="112" t="s">
        <v>60</v>
      </c>
      <c r="C20" s="112"/>
      <c r="D20" s="112"/>
      <c r="E20" s="26" t="s">
        <v>32</v>
      </c>
      <c r="F20" s="22">
        <v>1141</v>
      </c>
      <c r="G20" s="32"/>
      <c r="H20" s="54"/>
      <c r="I20" s="52">
        <f t="shared" si="0"/>
        <v>0</v>
      </c>
      <c r="J20" s="17"/>
      <c r="ZZ20" t="s">
        <v>20</v>
      </c>
      <c r="AAA20" s="5" t="s">
        <v>61</v>
      </c>
    </row>
    <row r="21" spans="1:703" ht="15" customHeight="1">
      <c r="A21" s="48" t="s">
        <v>62</v>
      </c>
      <c r="B21" s="112" t="s">
        <v>63</v>
      </c>
      <c r="C21" s="112"/>
      <c r="D21" s="112"/>
      <c r="E21" s="26" t="s">
        <v>32</v>
      </c>
      <c r="F21" s="22">
        <v>86</v>
      </c>
      <c r="G21" s="32"/>
      <c r="H21" s="54"/>
      <c r="I21" s="52">
        <f>G21*H21</f>
        <v>0</v>
      </c>
      <c r="J21" s="16"/>
      <c r="ZZ21" t="s">
        <v>20</v>
      </c>
      <c r="AAA21" s="5" t="s">
        <v>64</v>
      </c>
    </row>
    <row r="22" spans="1:703" ht="15" customHeight="1">
      <c r="A22" s="48" t="s">
        <v>65</v>
      </c>
      <c r="B22" s="112" t="s">
        <v>66</v>
      </c>
      <c r="C22" s="112"/>
      <c r="D22" s="112"/>
      <c r="E22" s="26" t="s">
        <v>32</v>
      </c>
      <c r="F22" s="22">
        <v>140</v>
      </c>
      <c r="G22" s="32"/>
      <c r="H22" s="54"/>
      <c r="I22" s="52">
        <f t="shared" si="0"/>
        <v>0</v>
      </c>
      <c r="J22" s="16"/>
      <c r="ZZ22" t="s">
        <v>20</v>
      </c>
      <c r="AAA22" s="5" t="s">
        <v>67</v>
      </c>
    </row>
    <row r="23" spans="1:703" ht="15" customHeight="1">
      <c r="A23" s="7"/>
      <c r="B23" s="8"/>
      <c r="C23" s="8"/>
      <c r="D23" s="8"/>
      <c r="E23" s="27"/>
      <c r="F23" s="23"/>
      <c r="G23" s="33"/>
      <c r="H23" s="23"/>
      <c r="I23" s="36"/>
      <c r="J23" s="16"/>
    </row>
    <row r="24" spans="1:703">
      <c r="A24" s="6"/>
      <c r="B24" s="6"/>
      <c r="C24" s="6"/>
      <c r="D24" s="6"/>
      <c r="E24" s="18"/>
      <c r="F24" s="18"/>
      <c r="G24" s="18"/>
      <c r="H24" s="18"/>
      <c r="I24" s="18"/>
    </row>
    <row r="25" spans="1:703" ht="15" customHeight="1">
      <c r="B25" s="90" t="s">
        <v>68</v>
      </c>
      <c r="C25" s="91"/>
      <c r="D25" s="92"/>
      <c r="E25" s="96">
        <f>SUM(I11:I22)+I9</f>
        <v>0</v>
      </c>
      <c r="F25" s="97"/>
      <c r="G25" s="97"/>
      <c r="H25" s="97"/>
      <c r="I25" s="98"/>
      <c r="ZZ25" t="s">
        <v>69</v>
      </c>
    </row>
    <row r="26" spans="1:703">
      <c r="A26" s="9" t="s">
        <v>70</v>
      </c>
      <c r="B26" s="87" t="str">
        <f>CONCATENATE("TVA (",A26,"%)")</f>
        <v>TVA (20%)</v>
      </c>
      <c r="C26" s="88"/>
      <c r="D26" s="89"/>
      <c r="E26" s="99">
        <f>E25*0.2</f>
        <v>0</v>
      </c>
      <c r="F26" s="100"/>
      <c r="G26" s="100"/>
      <c r="H26" s="100"/>
      <c r="I26" s="101"/>
      <c r="ZZ26" t="s">
        <v>71</v>
      </c>
    </row>
    <row r="27" spans="1:703">
      <c r="B27" s="93" t="s">
        <v>72</v>
      </c>
      <c r="C27" s="94"/>
      <c r="D27" s="95"/>
      <c r="E27" s="84">
        <f>E25*1.2</f>
        <v>0</v>
      </c>
      <c r="F27" s="85"/>
      <c r="G27" s="85"/>
      <c r="H27" s="85"/>
      <c r="I27" s="86"/>
      <c r="ZZ27" t="s">
        <v>73</v>
      </c>
    </row>
    <row r="29" spans="1:703" ht="30" customHeight="1">
      <c r="B29" s="66" t="s">
        <v>74</v>
      </c>
      <c r="C29" s="67"/>
      <c r="D29" s="68"/>
      <c r="E29" s="69">
        <f>E25*66%</f>
        <v>0</v>
      </c>
      <c r="F29" s="70"/>
      <c r="G29" s="70"/>
      <c r="H29" s="70"/>
      <c r="I29" s="71"/>
    </row>
    <row r="30" spans="1:703" ht="30" customHeight="1">
      <c r="B30" s="81" t="s">
        <v>75</v>
      </c>
      <c r="C30" s="82"/>
      <c r="D30" s="83"/>
      <c r="E30" s="11"/>
      <c r="F30" s="12"/>
      <c r="G30" s="12"/>
      <c r="H30" s="12"/>
      <c r="I30" s="50">
        <f>E31-E29</f>
        <v>0</v>
      </c>
    </row>
    <row r="31" spans="1:703" ht="30" customHeight="1">
      <c r="B31" s="60" t="s">
        <v>76</v>
      </c>
      <c r="C31" s="61"/>
      <c r="D31" s="62"/>
      <c r="E31" s="72">
        <f>E27*66%</f>
        <v>0</v>
      </c>
      <c r="F31" s="73"/>
      <c r="G31" s="73"/>
      <c r="H31" s="73"/>
      <c r="I31" s="74"/>
    </row>
    <row r="32" spans="1:703" ht="30" customHeight="1">
      <c r="E32" s="10"/>
      <c r="F32" s="10"/>
      <c r="G32" s="10"/>
      <c r="H32" s="10"/>
    </row>
    <row r="33" spans="2:9" ht="30" customHeight="1">
      <c r="B33" s="75" t="s">
        <v>77</v>
      </c>
      <c r="C33" s="76"/>
      <c r="D33" s="77"/>
      <c r="E33" s="78">
        <f>E25*34%</f>
        <v>0</v>
      </c>
      <c r="F33" s="79"/>
      <c r="G33" s="79"/>
      <c r="H33" s="79"/>
      <c r="I33" s="80"/>
    </row>
    <row r="34" spans="2:9" ht="30" customHeight="1">
      <c r="B34" s="81" t="s">
        <v>75</v>
      </c>
      <c r="C34" s="82"/>
      <c r="D34" s="83"/>
      <c r="E34" s="13"/>
      <c r="F34" s="14"/>
      <c r="G34" s="14"/>
      <c r="H34" s="14"/>
      <c r="I34" s="51">
        <f>E35-E33</f>
        <v>0</v>
      </c>
    </row>
    <row r="35" spans="2:9" ht="30" customHeight="1">
      <c r="B35" s="60" t="s">
        <v>78</v>
      </c>
      <c r="C35" s="61"/>
      <c r="D35" s="62"/>
      <c r="E35" s="63">
        <f>E27*34%</f>
        <v>0</v>
      </c>
      <c r="F35" s="64"/>
      <c r="G35" s="64"/>
      <c r="H35" s="64"/>
      <c r="I35" s="65"/>
    </row>
  </sheetData>
  <mergeCells count="39">
    <mergeCell ref="E3:G3"/>
    <mergeCell ref="H3:I3"/>
    <mergeCell ref="E27:I27"/>
    <mergeCell ref="B26:D26"/>
    <mergeCell ref="B25:D25"/>
    <mergeCell ref="B27:D27"/>
    <mergeCell ref="E25:I25"/>
    <mergeCell ref="E26:I26"/>
    <mergeCell ref="B7:D7"/>
    <mergeCell ref="B8:D8"/>
    <mergeCell ref="B9:D9"/>
    <mergeCell ref="B10:D10"/>
    <mergeCell ref="B11:D11"/>
    <mergeCell ref="B12:D12"/>
    <mergeCell ref="B13:D13"/>
    <mergeCell ref="B14:D14"/>
    <mergeCell ref="B35:D35"/>
    <mergeCell ref="E35:I35"/>
    <mergeCell ref="B29:D29"/>
    <mergeCell ref="E29:I29"/>
    <mergeCell ref="B31:D31"/>
    <mergeCell ref="E31:I31"/>
    <mergeCell ref="B33:D33"/>
    <mergeCell ref="E33:I33"/>
    <mergeCell ref="B30:D30"/>
    <mergeCell ref="B34:D34"/>
    <mergeCell ref="B1:D1"/>
    <mergeCell ref="B3:D3"/>
    <mergeCell ref="B4:D4"/>
    <mergeCell ref="B5:D5"/>
    <mergeCell ref="B6:D6"/>
    <mergeCell ref="B15:D15"/>
    <mergeCell ref="B16:D16"/>
    <mergeCell ref="B22:D22"/>
    <mergeCell ref="B17:D17"/>
    <mergeCell ref="B18:D18"/>
    <mergeCell ref="B19:D19"/>
    <mergeCell ref="B20:D20"/>
    <mergeCell ref="B21:D21"/>
  </mergeCells>
  <printOptions horizontalCentered="1"/>
  <pageMargins left="0.06" right="0.06" top="0.06" bottom="0.06" header="0.76" footer="0.76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72A512546544897446AF96D363AB8" ma:contentTypeVersion="10" ma:contentTypeDescription="Crée un document." ma:contentTypeScope="" ma:versionID="4bf546291f808852132f7678817f0064">
  <xsd:schema xmlns:xsd="http://www.w3.org/2001/XMLSchema" xmlns:xs="http://www.w3.org/2001/XMLSchema" xmlns:p="http://schemas.microsoft.com/office/2006/metadata/properties" xmlns:ns2="07b86152-5454-4c29-b148-b8a79c7b536b" xmlns:ns3="c90c7e47-59ac-420d-bd09-799309bacd0a" targetNamespace="http://schemas.microsoft.com/office/2006/metadata/properties" ma:root="true" ma:fieldsID="fbad88668ab9c96780ee10cb4605777b" ns2:_="" ns3:_="">
    <xsd:import namespace="07b86152-5454-4c29-b148-b8a79c7b536b"/>
    <xsd:import namespace="c90c7e47-59ac-420d-bd09-799309bac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b86152-5454-4c29-b148-b8a79c7b53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8af4f9d-9adc-4f5a-b84e-6fc427023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c7e47-59ac-420d-bd09-799309bacd0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8371b0-47ab-499c-992b-c68f9e4b29de}" ma:internalName="TaxCatchAll" ma:showField="CatchAllData" ma:web="c90c7e47-59ac-420d-bd09-799309bac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0c7e47-59ac-420d-bd09-799309bacd0a" xsi:nil="true"/>
    <lcf76f155ced4ddcb4097134ff3c332f xmlns="07b86152-5454-4c29-b148-b8a79c7b536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D3FE2A-0023-47D5-8549-6B832C1D3BBA}"/>
</file>

<file path=customXml/itemProps2.xml><?xml version="1.0" encoding="utf-8"?>
<ds:datastoreItem xmlns:ds="http://schemas.openxmlformats.org/officeDocument/2006/customXml" ds:itemID="{F8B5558E-BEFE-4E53-977B-75C62CE65349}"/>
</file>

<file path=customXml/itemProps3.xml><?xml version="1.0" encoding="utf-8"?>
<ds:datastoreItem xmlns:ds="http://schemas.openxmlformats.org/officeDocument/2006/customXml" ds:itemID="{01183FB8-48BA-4CB2-BC76-FC5946FE19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nathalie.estival</dc:creator>
  <cp:keywords/>
  <dc:description/>
  <cp:lastModifiedBy>Deshoulieres Elodie</cp:lastModifiedBy>
  <cp:revision/>
  <dcterms:created xsi:type="dcterms:W3CDTF">2025-10-01T16:06:34Z</dcterms:created>
  <dcterms:modified xsi:type="dcterms:W3CDTF">2025-10-06T08:17:20Z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0x010100AC072A512546544897446AF96D363AB8</vt:lpwstr>
  </property>
  <property fmtid="{D5CDD505-2E9C-101B-9397-08002B2CF9AE}" pid="3" name="MediaServiceImageTags">
    <vt:lpwstr/>
  </property>
</Properties>
</file>